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4" r:id="rId2"/>
  </sheets>
  <externalReferences>
    <externalReference r:id="rId3"/>
  </externalReferences>
  <definedNames>
    <definedName name="_xlnm._FilterDatabase" localSheetId="1" hidden="1">'N1_1 კრებსითი სატენდერო'!$A$6:$G$95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4" l="1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89" i="14" l="1"/>
  <c r="F90" i="14" s="1"/>
  <c r="F91" i="14" l="1"/>
  <c r="F92" i="14" s="1"/>
  <c r="F93" i="14" s="1"/>
  <c r="F94" i="14" l="1"/>
  <c r="F95" i="14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<sst xmlns="http://schemas.openxmlformats.org/spreadsheetml/2006/main" count="6543" uniqueCount="905">
  <si>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</si>
  <si>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</si>
  <si>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</si>
  <si>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</si>
  <si>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</si>
  <si>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</si>
  <si>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</si>
  <si>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</si>
  <si>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</si>
  <si>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</si>
  <si>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</si>
  <si>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</si>
  <si>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</si>
  <si>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</si>
  <si>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</si>
  <si>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</si>
  <si>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</si>
  <si>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</si>
  <si>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</si>
  <si>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</si>
  <si>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</si>
  <si>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</si>
  <si>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</si>
  <si>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</si>
  <si>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</si>
  <si>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</si>
  <si>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</si>
  <si>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</si>
  <si>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</si>
  <si>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</si>
  <si>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</si>
  <si>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</si>
  <si>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</si>
  <si>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</si>
  <si>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</si>
  <si>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</si>
  <si>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</si>
  <si>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</si>
  <si>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</si>
  <si>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</si>
  <si>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</si>
  <si>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</si>
  <si>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</si>
  <si>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</si>
  <si>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</si>
  <si>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</si>
  <si>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</si>
  <si>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</si>
  <si>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</si>
  <si>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</si>
  <si>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</si>
  <si>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</si>
  <si>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</si>
  <si>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</si>
  <si>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</si>
  <si>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</si>
  <si>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</si>
  <si>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</si>
  <si>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</si>
  <si>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</si>
  <si>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</si>
  <si>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</si>
  <si>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</si>
  <si>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</si>
  <si>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</si>
  <si>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</si>
  <si>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</si>
  <si>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</si>
  <si>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</si>
  <si>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</si>
  <si>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</si>
  <si>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</si>
  <si>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</si>
  <si>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</si>
  <si>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</si>
  <si>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</si>
  <si>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</si>
  <si>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</si>
  <si>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</si>
  <si>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</si>
  <si>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</si>
  <si>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</si>
  <si>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</si>
  <si>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</si>
  <si>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</si>
  <si>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</si>
  <si>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</si>
  <si>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</si>
  <si>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</si>
  <si>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</si>
  <si>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</si>
  <si>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</si>
  <si>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</si>
  <si>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</si>
  <si>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</si>
  <si>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</si>
  <si>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</si>
  <si>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</si>
  <si>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</si>
  <si>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</si>
  <si>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</si>
  <si>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</si>
  <si>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</si>
  <si>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</si>
  <si>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</si>
  <si>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</si>
  <si>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</si>
  <si>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</si>
  <si>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</si>
  <si>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</si>
  <si>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</si>
  <si>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</si>
  <si>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</si>
  <si>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</si>
  <si>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</si>
  <si>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</si>
  <si>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</si>
  <si>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</si>
  <si>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</si>
  <si>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</si>
  <si>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</si>
  <si>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</si>
  <si>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</si>
  <si>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</si>
  <si>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</si>
  <si>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</si>
  <si>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</si>
  <si>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</si>
  <si>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</si>
  <si>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</si>
  <si>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</si>
  <si>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</si>
  <si>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</si>
  <si>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</si>
  <si>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</si>
  <si>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</si>
  <si>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</si>
  <si>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</si>
  <si>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</si>
  <si>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</si>
  <si>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</si>
  <si>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</si>
  <si>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</si>
  <si>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</si>
  <si>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</si>
  <si>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</si>
  <si>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</si>
  <si>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</si>
  <si>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</si>
  <si>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</si>
  <si>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</si>
  <si>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</si>
  <si>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</si>
  <si>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</si>
  <si>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</si>
  <si>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</si>
  <si>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</si>
  <si>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</si>
  <si>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</si>
  <si>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</si>
  <si>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</si>
  <si>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</si>
  <si>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</si>
  <si>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</si>
  <si>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</si>
  <si>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</si>
  <si>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</si>
  <si>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</si>
  <si>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</si>
  <si>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</si>
  <si>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</si>
  <si>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</si>
  <si>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</si>
  <si>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</si>
  <si>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</si>
  <si>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</si>
  <si>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</si>
  <si>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</si>
  <si>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</si>
  <si>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</si>
  <si>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</si>
  <si>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</si>
  <si>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</si>
  <si>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</si>
  <si>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</si>
  <si>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</si>
  <si>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</si>
  <si>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</si>
  <si>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</si>
  <si>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</si>
  <si>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</si>
  <si>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</si>
  <si>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</si>
  <si>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</si>
  <si>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</si>
  <si>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</si>
  <si>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</si>
  <si>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</si>
  <si>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</si>
  <si>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</si>
  <si>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</si>
  <si>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</si>
  <si>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</si>
  <si>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</si>
  <si>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</si>
  <si>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</si>
  <si>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</si>
  <si>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</si>
  <si>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</si>
  <si>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</si>
  <si>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</si>
  <si>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</si>
  <si>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</si>
  <si>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</si>
  <si>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</si>
  <si>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</si>
  <si>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</si>
  <si>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</si>
  <si>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</si>
  <si>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</si>
  <si>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</si>
  <si>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</si>
  <si>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</si>
  <si>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</si>
  <si>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</si>
  <si>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</si>
  <si>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</si>
  <si>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</si>
  <si>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</si>
  <si>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</si>
  <si>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</si>
  <si>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</si>
  <si>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</si>
  <si>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</si>
  <si>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</si>
  <si>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</si>
  <si>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</si>
  <si>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</si>
  <si>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</si>
  <si>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</si>
  <si>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</si>
  <si>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</si>
  <si>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</si>
  <si>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</si>
  <si>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</si>
  <si>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</si>
  <si>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</si>
  <si>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</si>
  <si>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</si>
  <si>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</si>
  <si>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</si>
  <si>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</si>
  <si>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</si>
  <si>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</si>
  <si>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</si>
  <si>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</si>
  <si>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</si>
  <si>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</si>
  <si>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</si>
  <si>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</si>
  <si>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</si>
  <si>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</si>
  <si>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</si>
  <si>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</si>
  <si>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</si>
  <si>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</si>
  <si>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</si>
  <si>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</si>
  <si>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</si>
  <si>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</si>
  <si>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</si>
  <si>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</si>
  <si>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</si>
  <si>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</si>
  <si>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</si>
  <si>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</si>
  <si>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</si>
  <si>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</si>
  <si>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</si>
  <si>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</si>
  <si>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</si>
  <si>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</si>
  <si>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</si>
  <si>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</si>
  <si>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</si>
  <si>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</si>
  <si>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</si>
  <si>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</si>
  <si>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</si>
  <si>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</si>
  <si>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</si>
  <si>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</si>
  <si>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</si>
  <si>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</si>
  <si>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</si>
  <si>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</si>
  <si>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</si>
  <si>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</si>
  <si>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</si>
  <si>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</si>
  <si>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</si>
  <si>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</si>
  <si>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</si>
  <si>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</si>
  <si>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</si>
  <si>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</si>
  <si>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</si>
  <si>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</si>
  <si>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</si>
  <si>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</si>
  <si>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</si>
  <si>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</si>
  <si>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</si>
  <si>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</si>
  <si>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</si>
  <si>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</si>
  <si>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</si>
  <si>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</si>
  <si>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</si>
  <si>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</si>
  <si>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</si>
  <si>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</si>
  <si>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</si>
  <si>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</si>
  <si>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</si>
  <si>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</si>
  <si>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</si>
  <si>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</si>
  <si>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</si>
  <si>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</si>
  <si>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</si>
  <si>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</si>
  <si>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</si>
  <si>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</si>
  <si>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</si>
  <si>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</si>
  <si>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</si>
  <si>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</si>
  <si>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</si>
  <si>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</si>
  <si>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</si>
  <si>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</si>
  <si>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</si>
  <si>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</si>
  <si>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</si>
  <si>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</si>
  <si>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</si>
  <si>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</si>
  <si>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</si>
  <si>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</si>
  <si>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</si>
  <si>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</si>
  <si>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</si>
  <si>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</si>
  <si>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</si>
  <si>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</si>
  <si>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</si>
  <si>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</si>
  <si>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</si>
  <si>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</si>
  <si>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</si>
  <si>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</si>
  <si>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</si>
  <si>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</si>
  <si>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</si>
  <si>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</si>
  <si>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</si>
  <si>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</si>
  <si>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</si>
  <si>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</si>
  <si>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</si>
  <si>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</si>
  <si>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</si>
  <si>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</si>
  <si>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</si>
  <si>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</si>
  <si>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</si>
  <si>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</si>
  <si>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</si>
  <si>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</si>
  <si>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</si>
  <si>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</si>
  <si>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</si>
  <si>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</si>
  <si>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</si>
  <si>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</si>
  <si>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</si>
  <si>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</si>
  <si>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</si>
  <si>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</si>
  <si>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</si>
  <si>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</si>
  <si>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</si>
  <si>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</si>
  <si>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</si>
  <si>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</si>
  <si>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</si>
  <si>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</si>
  <si>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</si>
  <si>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</si>
  <si>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</si>
  <si>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</si>
  <si>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</si>
  <si>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</si>
  <si>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</si>
  <si>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</si>
  <si>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</si>
  <si>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</si>
  <si>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</si>
  <si>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</si>
  <si>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</si>
  <si>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</si>
  <si>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</si>
  <si>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</si>
  <si>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</si>
  <si>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</si>
  <si>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</si>
  <si>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</si>
  <si>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</si>
  <si>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</si>
  <si>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</si>
  <si>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</si>
  <si>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</si>
  <si>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</si>
  <si>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</si>
  <si>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</si>
  <si>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</si>
  <si>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</si>
  <si>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</si>
  <si>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</si>
  <si>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</si>
  <si>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</si>
  <si>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</si>
  <si>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</si>
  <si>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</si>
  <si>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</si>
  <si>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</si>
  <si>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</si>
  <si>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</si>
  <si>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</si>
  <si>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</si>
  <si>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</si>
  <si>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</si>
  <si>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</si>
  <si>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</si>
  <si>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</si>
  <si>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</si>
  <si>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</si>
  <si>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</si>
  <si>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</si>
  <si>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</si>
  <si>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</si>
  <si>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</si>
  <si>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</si>
  <si>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</si>
  <si>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</si>
  <si>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</si>
  <si>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</si>
  <si>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</si>
  <si>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</si>
  <si>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</si>
  <si>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</si>
  <si>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</si>
  <si>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</si>
  <si>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</si>
  <si>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</si>
  <si>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</si>
  <si>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</si>
  <si>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</si>
  <si>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</si>
  <si>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</si>
  <si>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</si>
  <si>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</si>
  <si>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</si>
  <si>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</si>
  <si>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</si>
  <si>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</si>
  <si>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</si>
  <si>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</si>
  <si>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</si>
  <si>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</si>
  <si>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</si>
  <si>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</si>
  <si>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</si>
  <si>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</si>
  <si>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</si>
  <si>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</si>
  <si>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</si>
  <si>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</si>
  <si>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</si>
  <si>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</si>
  <si>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</si>
  <si>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</si>
  <si>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</si>
  <si>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</si>
  <si>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</si>
  <si>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</si>
  <si>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</si>
  <si>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</si>
  <si>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</si>
  <si>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</si>
  <si>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</si>
  <si>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</si>
  <si>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</si>
  <si>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</si>
  <si>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</si>
  <si>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</si>
  <si>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</si>
  <si>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</si>
  <si>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</si>
  <si>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</si>
  <si>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</si>
  <si>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</si>
  <si>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</si>
  <si>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</si>
  <si>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</si>
  <si>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</si>
  <si>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</si>
  <si>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</si>
  <si>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</si>
  <si>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</si>
  <si>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</si>
  <si>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</si>
  <si>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</si>
  <si>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</si>
  <si>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</si>
  <si>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</si>
  <si>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</si>
  <si>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</si>
  <si>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</si>
  <si>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</si>
  <si>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</si>
  <si>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</si>
  <si>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</si>
  <si>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</si>
  <si>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</si>
  <si>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</si>
  <si>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</si>
  <si>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</si>
  <si>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</si>
  <si>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</si>
  <si>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</si>
  <si>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</si>
  <si>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</si>
  <si>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</si>
  <si>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</si>
  <si>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</si>
  <si>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</si>
  <si>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</si>
  <si>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</si>
  <si>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</si>
  <si>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</si>
  <si>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</si>
  <si>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</si>
  <si>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</si>
  <si>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</si>
  <si>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</si>
  <si>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</si>
  <si>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</si>
  <si>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</si>
  <si>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</si>
  <si>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</si>
  <si>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</si>
  <si>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</si>
  <si>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</si>
  <si>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</si>
  <si>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</si>
  <si>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</si>
  <si>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</si>
  <si>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</si>
  <si>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</si>
  <si>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</si>
  <si>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</si>
  <si>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</si>
  <si>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</si>
  <si>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</si>
  <si>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</si>
  <si>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</si>
  <si>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</si>
  <si>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</si>
  <si>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</si>
  <si>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</si>
  <si>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</si>
  <si>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</si>
  <si>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</si>
  <si>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</si>
  <si>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</si>
  <si>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</si>
  <si>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</si>
  <si>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</si>
  <si>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</si>
  <si>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</si>
  <si>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</si>
  <si>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</si>
  <si>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</si>
  <si>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</si>
  <si>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</si>
  <si>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</si>
  <si>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</si>
  <si>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</si>
  <si>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</si>
  <si>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</si>
  <si>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</si>
  <si>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</si>
  <si>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</si>
  <si>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</si>
  <si>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</si>
  <si>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</si>
  <si>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</si>
  <si>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</si>
  <si>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</si>
  <si>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</si>
  <si>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</si>
  <si>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</si>
  <si>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</si>
  <si>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</si>
  <si>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</si>
  <si>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</si>
  <si>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</si>
  <si>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</si>
  <si>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</si>
  <si>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</si>
  <si>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</si>
  <si>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</si>
  <si>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</si>
  <si>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</si>
  <si>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</si>
  <si>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</si>
  <si>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</si>
  <si>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</si>
  <si>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</si>
  <si>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</si>
  <si>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</si>
  <si>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</si>
  <si>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</si>
  <si>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</si>
  <si>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</si>
  <si>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</si>
  <si>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</si>
  <si>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</si>
  <si>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</si>
  <si>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</si>
  <si>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</si>
  <si>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</si>
  <si>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</si>
  <si>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</si>
  <si>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</si>
  <si>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</si>
  <si>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</si>
  <si>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</si>
  <si>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</si>
  <si>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</si>
  <si>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</si>
  <si>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</si>
  <si>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</si>
  <si>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</si>
  <si>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</si>
  <si>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</si>
  <si>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</si>
  <si>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</si>
  <si>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</si>
  <si>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</si>
  <si>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</si>
  <si>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</si>
  <si>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</si>
  <si>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</si>
  <si>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</si>
  <si>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</si>
  <si>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</si>
  <si>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</si>
  <si>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</si>
  <si>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</si>
  <si>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</si>
  <si>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</si>
  <si>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</si>
  <si>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</si>
  <si>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</si>
  <si>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</si>
  <si>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</si>
  <si>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</si>
  <si>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</si>
  <si>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</si>
  <si>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</si>
  <si>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</si>
  <si>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</si>
  <si>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</si>
  <si>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</si>
  <si>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</si>
  <si>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</si>
  <si>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</si>
  <si>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</si>
  <si>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</si>
  <si>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</si>
  <si>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</si>
  <si>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</si>
  <si>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</si>
  <si>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</si>
  <si>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</si>
  <si>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</si>
  <si>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</si>
  <si>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</si>
  <si>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</si>
  <si>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</si>
  <si>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</si>
  <si>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</si>
  <si>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</si>
  <si>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</si>
  <si>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</si>
  <si>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</si>
  <si>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</si>
  <si>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</si>
  <si>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</si>
  <si>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</si>
  <si>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</si>
  <si>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</si>
  <si>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</si>
  <si>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</si>
  <si>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</si>
  <si>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</si>
  <si>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</si>
  <si>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</si>
  <si>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</si>
  <si>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</si>
  <si>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</si>
  <si>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</si>
  <si>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</si>
  <si>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</si>
  <si>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</si>
  <si>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</si>
  <si>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</si>
  <si>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</si>
  <si>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</si>
  <si>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</si>
  <si>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</si>
  <si>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</si>
  <si>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</si>
  <si>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</si>
  <si>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</si>
  <si>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</si>
  <si>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</si>
  <si>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</si>
  <si>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</si>
  <si>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</si>
  <si>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</si>
  <si>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</si>
  <si>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</si>
  <si>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</si>
  <si>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</si>
  <si>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</si>
  <si>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</si>
  <si>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</si>
  <si>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</si>
  <si>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</si>
  <si>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</si>
  <si>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</si>
  <si>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</si>
  <si>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</si>
  <si>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</si>
  <si>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</si>
  <si>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</si>
  <si>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</si>
  <si>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</si>
  <si>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</si>
  <si>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</si>
  <si>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</si>
  <si>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</si>
  <si>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</si>
  <si>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</si>
  <si>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</si>
  <si>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</si>
  <si>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</si>
  <si>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</si>
  <si>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</si>
  <si>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</si>
  <si>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</si>
  <si>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</si>
  <si>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</si>
  <si>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</si>
  <si>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</si>
  <si>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</si>
  <si>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</si>
  <si>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</si>
  <si>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</si>
  <si>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</si>
  <si>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</si>
  <si>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</si>
  <si>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</si>
  <si>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</si>
  <si>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</si>
  <si>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</si>
  <si>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</si>
  <si>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</si>
  <si>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</si>
  <si>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</si>
  <si>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</si>
  <si>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</si>
  <si>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</si>
  <si>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</si>
  <si>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</si>
  <si>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</si>
  <si>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</si>
  <si>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</si>
  <si>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</si>
  <si>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</si>
  <si>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</si>
  <si>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</si>
  <si>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</si>
  <si>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ჰიდროსაიზოლაციო მასალა "პენებარი"</t>
  </si>
  <si>
    <t>ზედნადები ხარჯები</t>
  </si>
  <si>
    <t>დ.ღ.გ.</t>
  </si>
  <si>
    <t>gwp</t>
  </si>
  <si>
    <t>ვეკუას ქ. #18  "მედკაპიტალის" მიმდებარედ, წყალარინების ქსელის რეაბილიტაცია</t>
  </si>
  <si>
    <t>13</t>
  </si>
  <si>
    <t>14</t>
  </si>
  <si>
    <t>19</t>
  </si>
  <si>
    <t>20-1</t>
  </si>
  <si>
    <t>პოლიეთილენის გოფრირებული მილი წყალარინების SN8 d=150 მმ</t>
  </si>
  <si>
    <t>პოლიეთილენის მილი SN8 d=150 მმ გამოცდა ჰერმეტულობაზე</t>
  </si>
  <si>
    <t>შემაერთებელი გოფრირებული ქურო d=250 მმ</t>
  </si>
  <si>
    <t>შემაერთებელი გოფრირებული ქურო d=200 მმ</t>
  </si>
  <si>
    <t>შემაერთებელი გოფრირებული ქურო d=150 მმ</t>
  </si>
  <si>
    <t>30</t>
  </si>
  <si>
    <t>31</t>
  </si>
  <si>
    <t>35</t>
  </si>
  <si>
    <t>არსებული წყალარინების ბეტონის d=250 მმ მილის დემონტაჟი</t>
  </si>
  <si>
    <t>არსებული წყალარინების ბეტონის d=200 მმ მილის დემონტაჟი</t>
  </si>
  <si>
    <t>არსებული წყალარინების ბეტონის d=150 მმ მილის დემონტაჟი</t>
  </si>
  <si>
    <t>არსებული წყალარინების ბეტონის d=100 მმ მილის დემონტაჟი</t>
  </si>
  <si>
    <t>საპროექტო წყალარინების d=200 მმ მილის გადაერთება არსებულ წყალარინების d=200 მმ მილზე (ქუროთი)</t>
  </si>
  <si>
    <t>საპროექტო წყალარინების d=150 მმ მილის გადაერთება არსებულ წყალარინების d=150 მმ მილზე (ქუროთი)</t>
  </si>
  <si>
    <t>საპროექტო წყალარინების d=150 მმ მილის გადაერთება არსებულ წყალარინების d=100 მმ მილზე (ქუროთი)</t>
  </si>
  <si>
    <t>ჭის ქვეშ ქვიშა-ხრეშოვანი (ფრაქცია 0-56 მმ) ნარევის ბალიშის მოწყობა 10 სმ</t>
  </si>
  <si>
    <t>არსებული ბორდიურის (0.7*0.1*0.1)მ დემონტაჟი (10 ცალი) გვერდზე დაწყობა</t>
  </si>
  <si>
    <t>თუჯის ჩარჩო ხუფით 65 სმ</t>
  </si>
  <si>
    <t>კანალიზაციის პოლიეთილენის გოფრირებული მილის SN8 d=250 მმ მოწყობა (გადაბმა მილძაბრა ბოლოთი)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</si>
  <si>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</si>
  <si>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</si>
  <si>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</si>
  <si>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</si>
  <si>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მილის მოწყობა SN8 d=150 მმ, მილძაბრა ბოლოთი,</t>
  </si>
  <si>
    <t>პოლიეთილენის გოფრირებული ქუროს მოწყობა SN8 d=250 მმ (რეზინის საფენით)</t>
  </si>
  <si>
    <t>რეზინის საფენი SN8 d=250 მმ</t>
  </si>
  <si>
    <t>პოლიეთილენის გოფრირებული ქუროს მოწყობა SN8 d=200 მმ (რეზინის საფენით)</t>
  </si>
  <si>
    <t>რეზინის საფენი SN8 d=200 მმ</t>
  </si>
  <si>
    <t>პოლიეთილენის გოფრირებული ქუროს მოწყობა SN8 d=150 მმ (რეზინის საფენით)</t>
  </si>
  <si>
    <t>რეზინის საფენი SN8 d=150 მმ</t>
  </si>
  <si>
    <t>საპროექტო გოფრირებუი მილის d=250 მმ შეჭრა საპროექტო ჭაში</t>
  </si>
  <si>
    <t>საპროექტო გოფრირებუი მილის d=200 მმ შეჭრა საპროექტო ჭაში</t>
  </si>
  <si>
    <t>საპროექტო გოფრირებუი მილის d=150 მმ შეჭრა საპროექტო ჭაში</t>
  </si>
  <si>
    <t>არსებული განშტოების მილების d=250 მმ დახშობა გასაბერი ბალიშებით მონტაჟი და დემონტაჟი</t>
  </si>
  <si>
    <t>არსებული განშტოების მილების d=200 მმ დახშობა გასაბერი ბალიშებით მონტაჟი და დემონტაჟი</t>
  </si>
  <si>
    <t>არსებული განშტოების მილების d=150 მმ დახშობა გასაბერი ბალიშებით მონტაჟი და დემონტაჟი</t>
  </si>
  <si>
    <t>არსებული განშტოების მილების d=100 მმ დახშობა გასაბერი ბალიშებით მონტაჟი და დემონტაჟი</t>
  </si>
  <si>
    <t>კანალიზაციის პოლიეთილენის გოფრირებული მილის SN8 d=200 მმ მოწყობა ტრანშეიდან ჩამდინარე წყლების გასაყვანად (დროებითი მილი)</t>
  </si>
  <si>
    <t>კანალიზაციის პოლიეთილენის გოფრირებული მილის SN4 d=200 მმ გამოცდა ჰერმეტულობაზე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</si>
  <si>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</si>
  <si>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</si>
  <si>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კანალიზაციის რ/ბ ანაკრები წრიული ჭის D=1000 მმ H=3,0 მ (8 კომპ) დემონტაჟი (თუჯის ჩარჩო ხუფების დასაწყობებით)</t>
  </si>
  <si>
    <t>არსებული კანალიზაციის აგურის ჭის D=1000 მმ Hსაშ=2.8 მ (1 კომპ) დემონტაჟი (თუჯის ჩარჩო ხუფების დასაწყობებით)</t>
  </si>
  <si>
    <t>არსებული კანალიზაციის აგურის ჭის D=1000 მმ Hსაშ=2.7 მ (1 კომპ) დემონტაჟი (თუჯის ჩარჩო ხუფების დასაწყობებით)</t>
  </si>
  <si>
    <t>დემონტირებული რკ. ბეტონის ჭების ნატეხების დატვირთვა ავტოთვითმცლელზე და გატანა სამშენებლო მოედნიდან ნაგავსაყრელზე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</si>
  <si>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(10 ცალი)</t>
  </si>
  <si>
    <t>დემონტირებული ბეტონის მილების ნატეხების დატვირთვა ავტოთვითმცლელზე და გატანა სამშენებლო მოედნიდან ნაგავსაყრელზე</t>
  </si>
  <si>
    <t>არსებული ასბესტოცემენტის მილის d=300მმ დემონტაჟი</t>
  </si>
  <si>
    <t>არსებული დემონტირებული აზბესტოცემენტის მილის d=300მმ შეფუთვა პოლიეთილენის ფირით (150 მიკრონი)</t>
  </si>
  <si>
    <t>დემონტირებული აზბეცტოცემე- ნტის მილის d=300მმ დატვირთვა ავტოთვითმცლელზე და გადმოტვირთვა</t>
  </si>
  <si>
    <t>დემონტირებული აზბესტოცემე- ნტის მილისთვის d=300მმ სპეც. ნაგავსაყრელ პოლიგონზე უჯრედის მომზადება</t>
  </si>
  <si>
    <t>ხელით დამუშავებული გვერდზე დაყრილი გრუნტის დატვირთვა მექანიზმით ავ/თვითმცლელზე</t>
  </si>
  <si>
    <t>დამუშავებული გრუნტის გატანა ავტოთვითმცლელებით 8.5 კმ</t>
  </si>
  <si>
    <t>12</t>
  </si>
  <si>
    <t>16</t>
  </si>
  <si>
    <t>33-2</t>
  </si>
  <si>
    <t>34-2</t>
  </si>
  <si>
    <t>დამხშობი გასაბერი ბალიში d=100 მმ მილისთვის</t>
  </si>
  <si>
    <t>48</t>
  </si>
  <si>
    <t>49</t>
  </si>
  <si>
    <t>50</t>
  </si>
  <si>
    <t>წებოვანი ლენტი (სკოჩი)</t>
  </si>
  <si>
    <t>61</t>
  </si>
  <si>
    <t>62</t>
  </si>
  <si>
    <t>63</t>
  </si>
  <si>
    <t>მ²</t>
  </si>
  <si>
    <t>ასფალტის საფარის გვერდეთი კონტურების ჩახერხვა 10 სმ სიღრმეზე</t>
  </si>
  <si>
    <t>დამტვრეული ასფალტის ნატეხების დატვირთვა ავ/თვითმც. და გატანა 8.5 კმ</t>
  </si>
  <si>
    <t>IV კატ. გრუნტის დამუშავება (თხრილში) მექანიზმით ა/მ დატვირთვით</t>
  </si>
  <si>
    <t>IV კატ. გრუნტის დამუშავება (თხრილში) ხელით, გვერდზე დაყრით</t>
  </si>
  <si>
    <t>ხელით დამუშავებული გვერდზე დაყრილი გრუნტის დატვირთვა ხელით ავ/თვითმცლელზე</t>
  </si>
  <si>
    <t>V კატ. გრუნტის დამუშავება (თხრილში) მექანიზმით ა/მ დატვირთვით</t>
  </si>
  <si>
    <t>V კატ. გრუნტის დამუშავება (თხრილში) ხელით პნევმო ჩაქუჩით, ამოღებული გრუნტის გვერდზე დაყრით</t>
  </si>
  <si>
    <t>გვერდზე დაყრილი ხელით დამუშავებული გრუნტის დატვირთვა ხელით ა/თვითმცლელებზე</t>
  </si>
  <si>
    <t>ქვიშა-ხრეშოვანი ნარევის (0-20 მმ) ფრაქცია გადაადგილება 50 მ-ზე სამშენებლო ობიექტზე მექანიზმის გამოყენებით და თხრილში ჩაყრა</t>
  </si>
  <si>
    <t>თხრილის შევსება ქვიშა-ხრეშოვანი (0-20 მმ ფრაქცია) ნარევით მსუბუქი დატკეპვნით მილის ქვეშ 15 სმ და მილის ზემოდან 30 სმ</t>
  </si>
  <si>
    <t>თხრილის შევსება ქვიშა-ხრეშოვანი ნარევით (ფრაქცია 0-80 მმ; 0-120 მმ) (ბალასტი) მექანიზმის გამოყენებით, 50 მ-ზე გადაადგილებით, სატკეპნით დატკეპნა</t>
  </si>
  <si>
    <t>წყალარინების რ/ბ ანაკრები წრიული ჭის D=1.5 მ. Hსრ=3.5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</si>
  <si>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კანალიზაციის რ/ბ ანაკრები წრიული ჭის D=1.0 მ Hსრ.=3.25 მ (6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</si>
  <si>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Hსრ.=3.2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</si>
  <si>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Hსრ.=3.05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</si>
  <si>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პოლიეთილენის გოფრირებული მილის SN8 d=200 მმ შმოწყობა (გადაბმა მილძაბრა ბოლოთი)</t>
  </si>
  <si>
    <t>სასიგნალო ლენტის მოწყობა მილის თავზე</t>
  </si>
  <si>
    <t>მიწის თხრილის კედლების გამაგრება ხის ფარებით</t>
  </si>
  <si>
    <t>ჭის ქვაბულის კედლების გამაგრება ხის ფარებით</t>
  </si>
  <si>
    <t>დამხშობი გასაბერი ბალიში d=250 მმ მილისთვის</t>
  </si>
  <si>
    <t>დამხშობი გასაბერი ბალიში d=200 მმ მილისთვის</t>
  </si>
  <si>
    <t>პოლიეთილენის ფირი (150 მიკრონი)</t>
  </si>
  <si>
    <t>58-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</si>
</sst>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27" xfId="1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43" fontId="5" fillId="2" borderId="0" xfId="1" applyNumberFormat="1" applyFont="1" applyFill="1" applyAlignment="1">
      <alignment vertical="center"/>
    </xf>
    <xf numFmtId="43" fontId="5" fillId="2" borderId="4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168" fontId="5" fillId="2" borderId="17" xfId="3" applyNumberFormat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4" t="s">
        <v>0</v>
      </c>
      <c r="B5" s="296" t="s">
        <v>1</v>
      </c>
      <c r="C5" s="292" t="s">
        <v>2</v>
      </c>
      <c r="D5" s="292" t="s">
        <v>3</v>
      </c>
      <c r="E5" s="292" t="s">
        <v>4</v>
      </c>
      <c r="F5" s="292" t="s">
        <v>5</v>
      </c>
      <c r="G5" s="291" t="s">
        <v>6</v>
      </c>
      <c r="H5" s="291"/>
      <c r="I5" s="291" t="s">
        <v>7</v>
      </c>
      <c r="J5" s="291"/>
      <c r="K5" s="292" t="s">
        <v>8</v>
      </c>
      <c r="L5" s="292"/>
      <c r="M5" s="244" t="s">
        <v>9</v>
      </c>
    </row>
    <row r="6" spans="1:26" ht="16.5" thickBot="1" x14ac:dyDescent="0.4">
      <c r="A6" s="295"/>
      <c r="B6" s="297"/>
      <c r="C6" s="298"/>
      <c r="D6" s="298"/>
      <c r="E6" s="298"/>
      <c r="F6" s="29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97"/>
  <sheetViews>
    <sheetView showGridLines="0" tabSelected="1" zoomScale="80" zoomScaleNormal="80" workbookViewId="0">
      <pane xSplit="2" ySplit="6" topLeftCell="C75" activePane="bottomRight" state="frozen"/>
      <selection pane="topRight" activeCell="C1" sqref="C1"/>
      <selection pane="bottomLeft" activeCell="A7" sqref="A7"/>
      <selection pane="bottomRight" activeCell="B104" sqref="B104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94" t="s">
        <v>0</v>
      </c>
      <c r="B4" s="292" t="s">
        <v>2</v>
      </c>
      <c r="C4" s="292" t="s">
        <v>3</v>
      </c>
      <c r="D4" s="292" t="s">
        <v>767</v>
      </c>
      <c r="E4" s="299" t="s">
        <v>10</v>
      </c>
      <c r="F4" s="296" t="s">
        <v>768</v>
      </c>
      <c r="G4" s="268"/>
    </row>
    <row r="5" spans="1:10" ht="16.5" thickBot="1" x14ac:dyDescent="0.4">
      <c r="A5" s="295"/>
      <c r="B5" s="298"/>
      <c r="C5" s="298"/>
      <c r="D5" s="298"/>
      <c r="E5" s="300"/>
      <c r="F5" s="297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9">
        <v>1</v>
      </c>
      <c r="B7" s="288" t="s">
        <v>882</v>
      </c>
      <c r="C7" s="286" t="s">
        <v>27</v>
      </c>
      <c r="D7" s="56">
        <v>70.8</v>
      </c>
      <c r="E7" s="285"/>
      <c r="F7" s="285">
        <f>D7*E7</f>
        <v>0</v>
      </c>
      <c r="G7" s="254" t="s">
        <v>805</v>
      </c>
    </row>
    <row r="8" spans="1:10" s="67" customFormat="1" ht="16.5" x14ac:dyDescent="0.35">
      <c r="A8" s="43" t="s">
        <v>117</v>
      </c>
      <c r="B8" s="252" t="s">
        <v>43</v>
      </c>
      <c r="C8" s="39" t="s">
        <v>773</v>
      </c>
      <c r="D8" s="52">
        <v>27.77</v>
      </c>
      <c r="E8" s="192"/>
      <c r="F8" s="192">
        <f>D8*E8</f>
        <v>0</v>
      </c>
      <c r="G8" s="254" t="s">
        <v>805</v>
      </c>
    </row>
    <row r="9" spans="1:10" s="67" customFormat="1" ht="16.5" x14ac:dyDescent="0.35">
      <c r="A9" s="68" t="s">
        <v>118</v>
      </c>
      <c r="B9" s="289" t="s">
        <v>883</v>
      </c>
      <c r="C9" s="84" t="s">
        <v>773</v>
      </c>
      <c r="D9" s="41">
        <v>27.77</v>
      </c>
      <c r="E9" s="192"/>
      <c r="F9" s="192">
        <f t="shared" ref="F9:F72" si="0">D9*E9</f>
        <v>0</v>
      </c>
      <c r="G9" s="254" t="s">
        <v>805</v>
      </c>
    </row>
    <row r="10" spans="1:10" s="67" customFormat="1" ht="16.5" x14ac:dyDescent="0.35">
      <c r="A10" s="82" t="s">
        <v>248</v>
      </c>
      <c r="B10" s="252" t="s">
        <v>884</v>
      </c>
      <c r="C10" s="84" t="s">
        <v>773</v>
      </c>
      <c r="D10" s="56">
        <v>738.19844999999998</v>
      </c>
      <c r="E10" s="192"/>
      <c r="F10" s="192">
        <f t="shared" si="0"/>
        <v>0</v>
      </c>
      <c r="G10" s="254" t="s">
        <v>805</v>
      </c>
    </row>
    <row r="11" spans="1:10" ht="16.5" x14ac:dyDescent="0.35">
      <c r="A11" s="82" t="s">
        <v>119</v>
      </c>
      <c r="B11" s="252" t="s">
        <v>885</v>
      </c>
      <c r="C11" s="84" t="s">
        <v>773</v>
      </c>
      <c r="D11" s="52">
        <v>82.022049999999993</v>
      </c>
      <c r="E11" s="192"/>
      <c r="F11" s="192">
        <f t="shared" si="0"/>
        <v>0</v>
      </c>
      <c r="G11" s="254" t="s">
        <v>805</v>
      </c>
    </row>
    <row r="12" spans="1:10" ht="16.5" x14ac:dyDescent="0.35">
      <c r="A12" s="43" t="s">
        <v>251</v>
      </c>
      <c r="B12" s="253" t="s">
        <v>886</v>
      </c>
      <c r="C12" s="84" t="s">
        <v>773</v>
      </c>
      <c r="D12" s="52">
        <v>8.2022049999999993</v>
      </c>
      <c r="E12" s="192"/>
      <c r="F12" s="192">
        <f t="shared" si="0"/>
        <v>0</v>
      </c>
      <c r="G12" s="254" t="s">
        <v>805</v>
      </c>
    </row>
    <row r="13" spans="1:10" ht="16.5" x14ac:dyDescent="0.35">
      <c r="A13" s="43" t="s">
        <v>252</v>
      </c>
      <c r="B13" s="253" t="s">
        <v>867</v>
      </c>
      <c r="C13" s="70" t="s">
        <v>773</v>
      </c>
      <c r="D13" s="53">
        <v>73.819845000000001</v>
      </c>
      <c r="E13" s="192"/>
      <c r="F13" s="192">
        <f t="shared" si="0"/>
        <v>0</v>
      </c>
      <c r="G13" s="254" t="s">
        <v>805</v>
      </c>
    </row>
    <row r="14" spans="1:10" x14ac:dyDescent="0.35">
      <c r="A14" s="82" t="s">
        <v>260</v>
      </c>
      <c r="B14" s="252" t="s">
        <v>868</v>
      </c>
      <c r="C14" s="84" t="s">
        <v>19</v>
      </c>
      <c r="D14" s="46">
        <v>1599.429975</v>
      </c>
      <c r="E14" s="192"/>
      <c r="F14" s="192">
        <f t="shared" si="0"/>
        <v>0</v>
      </c>
      <c r="G14" s="254" t="s">
        <v>805</v>
      </c>
    </row>
    <row r="15" spans="1:10" s="67" customFormat="1" ht="16.5" x14ac:dyDescent="0.35">
      <c r="A15" s="68" t="s">
        <v>261</v>
      </c>
      <c r="B15" s="252" t="s">
        <v>887</v>
      </c>
      <c r="C15" s="70" t="s">
        <v>773</v>
      </c>
      <c r="D15" s="52">
        <v>38.852550000000001</v>
      </c>
      <c r="E15" s="192"/>
      <c r="F15" s="192">
        <f t="shared" si="0"/>
        <v>0</v>
      </c>
      <c r="G15" s="254" t="s">
        <v>805</v>
      </c>
    </row>
    <row r="16" spans="1:10" s="67" customFormat="1" ht="16.5" x14ac:dyDescent="0.35">
      <c r="A16" s="103" t="s">
        <v>155</v>
      </c>
      <c r="B16" s="254" t="s">
        <v>888</v>
      </c>
      <c r="C16" s="105" t="s">
        <v>773</v>
      </c>
      <c r="D16" s="52">
        <v>4.3169500000000003</v>
      </c>
      <c r="E16" s="192"/>
      <c r="F16" s="192">
        <f t="shared" si="0"/>
        <v>0</v>
      </c>
      <c r="G16" s="254" t="s">
        <v>805</v>
      </c>
    </row>
    <row r="17" spans="1:218" ht="16.5" x14ac:dyDescent="0.35">
      <c r="A17" s="43" t="s">
        <v>305</v>
      </c>
      <c r="B17" s="252" t="s">
        <v>889</v>
      </c>
      <c r="C17" s="84" t="s">
        <v>773</v>
      </c>
      <c r="D17" s="46">
        <v>0.43169500000000005</v>
      </c>
      <c r="E17" s="192"/>
      <c r="F17" s="192">
        <f t="shared" si="0"/>
        <v>0</v>
      </c>
      <c r="G17" s="254" t="s">
        <v>805</v>
      </c>
    </row>
    <row r="18" spans="1:218" ht="16.5" x14ac:dyDescent="0.35">
      <c r="A18" s="43" t="s">
        <v>869</v>
      </c>
      <c r="B18" s="253" t="s">
        <v>867</v>
      </c>
      <c r="C18" s="70" t="s">
        <v>773</v>
      </c>
      <c r="D18" s="53">
        <v>3.8852550000000003</v>
      </c>
      <c r="E18" s="192"/>
      <c r="F18" s="192">
        <f t="shared" si="0"/>
        <v>0</v>
      </c>
      <c r="G18" s="254" t="s">
        <v>805</v>
      </c>
    </row>
    <row r="19" spans="1:218" s="67" customFormat="1" x14ac:dyDescent="0.35">
      <c r="A19" s="82" t="s">
        <v>812</v>
      </c>
      <c r="B19" s="252" t="s">
        <v>868</v>
      </c>
      <c r="C19" s="84" t="s">
        <v>19</v>
      </c>
      <c r="D19" s="46">
        <v>86.338999999999999</v>
      </c>
      <c r="E19" s="192"/>
      <c r="F19" s="192">
        <f t="shared" si="0"/>
        <v>0</v>
      </c>
      <c r="G19" s="254" t="s">
        <v>805</v>
      </c>
    </row>
    <row r="20" spans="1:218" ht="16.5" x14ac:dyDescent="0.35">
      <c r="A20" s="82" t="s">
        <v>813</v>
      </c>
      <c r="B20" s="255" t="s">
        <v>890</v>
      </c>
      <c r="C20" s="84" t="s">
        <v>773</v>
      </c>
      <c r="D20" s="56">
        <v>139.69312500000001</v>
      </c>
      <c r="E20" s="192"/>
      <c r="F20" s="192">
        <f t="shared" si="0"/>
        <v>0</v>
      </c>
      <c r="G20" s="254" t="s">
        <v>805</v>
      </c>
    </row>
    <row r="21" spans="1:218" ht="16.5" x14ac:dyDescent="0.35">
      <c r="A21" s="43" t="s">
        <v>547</v>
      </c>
      <c r="B21" s="290" t="s">
        <v>891</v>
      </c>
      <c r="C21" s="39" t="s">
        <v>773</v>
      </c>
      <c r="D21" s="109">
        <v>139.69312500000001</v>
      </c>
      <c r="E21" s="192"/>
      <c r="F21" s="192">
        <f t="shared" si="0"/>
        <v>0</v>
      </c>
      <c r="G21" s="254" t="s">
        <v>805</v>
      </c>
    </row>
    <row r="22" spans="1:218" ht="16.5" x14ac:dyDescent="0.35">
      <c r="A22" s="82" t="s">
        <v>870</v>
      </c>
      <c r="B22" s="255" t="s">
        <v>892</v>
      </c>
      <c r="C22" s="84" t="s">
        <v>773</v>
      </c>
      <c r="D22" s="56">
        <v>662.58710500000018</v>
      </c>
      <c r="E22" s="192"/>
      <c r="F22" s="192">
        <f t="shared" si="0"/>
        <v>0</v>
      </c>
      <c r="G22" s="254" t="s">
        <v>805</v>
      </c>
    </row>
    <row r="23" spans="1:218" ht="16.5" x14ac:dyDescent="0.35">
      <c r="A23" s="82" t="s">
        <v>467</v>
      </c>
      <c r="B23" s="8" t="s">
        <v>831</v>
      </c>
      <c r="C23" s="84" t="s">
        <v>773</v>
      </c>
      <c r="D23" s="56">
        <v>15.2</v>
      </c>
      <c r="E23" s="192"/>
      <c r="F23" s="192">
        <f t="shared" si="0"/>
        <v>0</v>
      </c>
      <c r="G23" s="254" t="s">
        <v>805</v>
      </c>
    </row>
    <row r="24" spans="1:218" s="67" customFormat="1" x14ac:dyDescent="0.35">
      <c r="A24" s="134">
        <v>18</v>
      </c>
      <c r="B24" s="257" t="s">
        <v>832</v>
      </c>
      <c r="C24" s="51" t="s">
        <v>27</v>
      </c>
      <c r="D24" s="52">
        <v>7</v>
      </c>
      <c r="E24" s="192"/>
      <c r="F24" s="192">
        <f t="shared" si="0"/>
        <v>0</v>
      </c>
      <c r="G24" s="254" t="s">
        <v>805</v>
      </c>
    </row>
    <row r="25" spans="1:218" ht="16.5" x14ac:dyDescent="0.35">
      <c r="A25" s="68" t="s">
        <v>814</v>
      </c>
      <c r="B25" s="257" t="s">
        <v>893</v>
      </c>
      <c r="C25" s="70" t="s">
        <v>773</v>
      </c>
      <c r="D25" s="287">
        <v>3.5865</v>
      </c>
      <c r="E25" s="192"/>
      <c r="F25" s="192">
        <f t="shared" si="0"/>
        <v>0</v>
      </c>
      <c r="G25" s="254" t="s">
        <v>805</v>
      </c>
      <c r="H25" s="90"/>
    </row>
    <row r="26" spans="1:218" x14ac:dyDescent="0.35">
      <c r="A26" s="68" t="s">
        <v>552</v>
      </c>
      <c r="B26" s="257" t="s">
        <v>806</v>
      </c>
      <c r="C26" s="51" t="s">
        <v>28</v>
      </c>
      <c r="D26" s="54">
        <v>1</v>
      </c>
      <c r="E26" s="192"/>
      <c r="F26" s="192">
        <f t="shared" si="0"/>
        <v>0</v>
      </c>
      <c r="G26" s="254" t="s">
        <v>810</v>
      </c>
      <c r="H26" s="90"/>
    </row>
    <row r="27" spans="1:218" ht="16.5" x14ac:dyDescent="0.45">
      <c r="A27" s="68" t="s">
        <v>554</v>
      </c>
      <c r="B27" s="257" t="s">
        <v>894</v>
      </c>
      <c r="C27" s="70" t="s">
        <v>773</v>
      </c>
      <c r="D27" s="276">
        <v>9.5640000000000001</v>
      </c>
      <c r="E27" s="192"/>
      <c r="F27" s="192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68" t="s">
        <v>815</v>
      </c>
      <c r="B28" s="257" t="s">
        <v>833</v>
      </c>
      <c r="C28" s="51" t="s">
        <v>28</v>
      </c>
      <c r="D28" s="56">
        <v>6</v>
      </c>
      <c r="E28" s="192"/>
      <c r="F28" s="192">
        <f t="shared" si="0"/>
        <v>0</v>
      </c>
      <c r="G28" s="254" t="s">
        <v>810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ht="16.5" x14ac:dyDescent="0.45">
      <c r="A29" s="68" t="s">
        <v>555</v>
      </c>
      <c r="B29" s="257" t="s">
        <v>895</v>
      </c>
      <c r="C29" s="70" t="s">
        <v>773</v>
      </c>
      <c r="D29" s="276">
        <v>1.5939999999999999</v>
      </c>
      <c r="E29" s="192"/>
      <c r="F29" s="192">
        <f t="shared" si="0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68" t="s">
        <v>556</v>
      </c>
      <c r="B30" s="257" t="s">
        <v>833</v>
      </c>
      <c r="C30" s="51" t="s">
        <v>28</v>
      </c>
      <c r="D30" s="56">
        <v>1</v>
      </c>
      <c r="E30" s="192"/>
      <c r="F30" s="192">
        <f t="shared" si="0"/>
        <v>0</v>
      </c>
      <c r="G30" s="254" t="s">
        <v>810</v>
      </c>
      <c r="H30" s="90"/>
    </row>
    <row r="31" spans="1:218" s="55" customFormat="1" ht="16.5" x14ac:dyDescent="0.35">
      <c r="A31" s="68" t="s">
        <v>557</v>
      </c>
      <c r="B31" s="257" t="s">
        <v>896</v>
      </c>
      <c r="C31" s="70" t="s">
        <v>773</v>
      </c>
      <c r="D31" s="276">
        <v>3.1879999999999997</v>
      </c>
      <c r="E31" s="192"/>
      <c r="F31" s="192">
        <f t="shared" si="0"/>
        <v>0</v>
      </c>
      <c r="G31" s="254" t="s">
        <v>805</v>
      </c>
    </row>
    <row r="32" spans="1:218" s="55" customFormat="1" x14ac:dyDescent="0.35">
      <c r="A32" s="68" t="s">
        <v>558</v>
      </c>
      <c r="B32" s="257" t="s">
        <v>833</v>
      </c>
      <c r="C32" s="51" t="s">
        <v>28</v>
      </c>
      <c r="D32" s="56">
        <v>2</v>
      </c>
      <c r="E32" s="192"/>
      <c r="F32" s="192">
        <f t="shared" si="0"/>
        <v>0</v>
      </c>
      <c r="G32" s="254" t="s">
        <v>810</v>
      </c>
    </row>
    <row r="33" spans="1:8" s="258" customFormat="1" x14ac:dyDescent="0.45">
      <c r="A33" s="49" t="s">
        <v>559</v>
      </c>
      <c r="B33" s="253" t="s">
        <v>807</v>
      </c>
      <c r="C33" s="70" t="s">
        <v>27</v>
      </c>
      <c r="D33" s="54">
        <v>142</v>
      </c>
      <c r="E33" s="192"/>
      <c r="F33" s="192">
        <f t="shared" si="0"/>
        <v>0</v>
      </c>
      <c r="G33" s="254" t="s">
        <v>805</v>
      </c>
      <c r="H33" s="90"/>
    </row>
    <row r="34" spans="1:8" s="256" customFormat="1" x14ac:dyDescent="0.45">
      <c r="A34" s="134">
        <v>24</v>
      </c>
      <c r="B34" s="8" t="s">
        <v>834</v>
      </c>
      <c r="C34" s="51" t="s">
        <v>27</v>
      </c>
      <c r="D34" s="282">
        <v>103</v>
      </c>
      <c r="E34" s="192"/>
      <c r="F34" s="192">
        <f t="shared" si="0"/>
        <v>0</v>
      </c>
      <c r="G34" s="254" t="s">
        <v>805</v>
      </c>
    </row>
    <row r="35" spans="1:8" s="256" customFormat="1" x14ac:dyDescent="0.45">
      <c r="A35" s="134" t="s">
        <v>562</v>
      </c>
      <c r="B35" s="8" t="s">
        <v>835</v>
      </c>
      <c r="C35" s="51" t="s">
        <v>27</v>
      </c>
      <c r="D35" s="56">
        <v>104.03</v>
      </c>
      <c r="E35" s="192"/>
      <c r="F35" s="192">
        <f t="shared" si="0"/>
        <v>0</v>
      </c>
      <c r="G35" s="254" t="s">
        <v>810</v>
      </c>
      <c r="H35" s="90"/>
    </row>
    <row r="36" spans="1:8" s="256" customFormat="1" x14ac:dyDescent="0.45">
      <c r="A36" s="134">
        <v>25</v>
      </c>
      <c r="B36" s="8" t="s">
        <v>836</v>
      </c>
      <c r="C36" s="51" t="s">
        <v>27</v>
      </c>
      <c r="D36" s="56">
        <v>103</v>
      </c>
      <c r="E36" s="192"/>
      <c r="F36" s="192">
        <f t="shared" si="0"/>
        <v>0</v>
      </c>
      <c r="G36" s="254" t="s">
        <v>805</v>
      </c>
    </row>
    <row r="37" spans="1:8" s="256" customFormat="1" x14ac:dyDescent="0.45">
      <c r="A37" s="49" t="s">
        <v>564</v>
      </c>
      <c r="B37" s="8" t="s">
        <v>897</v>
      </c>
      <c r="C37" s="51" t="s">
        <v>27</v>
      </c>
      <c r="D37" s="282">
        <v>35</v>
      </c>
      <c r="E37" s="192"/>
      <c r="F37" s="192">
        <f t="shared" si="0"/>
        <v>0</v>
      </c>
      <c r="G37" s="254" t="s">
        <v>805</v>
      </c>
      <c r="H37" s="90"/>
    </row>
    <row r="38" spans="1:8" s="256" customFormat="1" x14ac:dyDescent="0.45">
      <c r="A38" s="49" t="s">
        <v>565</v>
      </c>
      <c r="B38" s="8" t="s">
        <v>837</v>
      </c>
      <c r="C38" s="51" t="s">
        <v>27</v>
      </c>
      <c r="D38" s="56">
        <v>35.35</v>
      </c>
      <c r="E38" s="192"/>
      <c r="F38" s="192">
        <f t="shared" si="0"/>
        <v>0</v>
      </c>
      <c r="G38" s="254" t="s">
        <v>810</v>
      </c>
    </row>
    <row r="39" spans="1:8" s="256" customFormat="1" x14ac:dyDescent="0.45">
      <c r="A39" s="49" t="s">
        <v>566</v>
      </c>
      <c r="B39" s="8" t="s">
        <v>838</v>
      </c>
      <c r="C39" s="51" t="s">
        <v>27</v>
      </c>
      <c r="D39" s="56">
        <v>35</v>
      </c>
      <c r="E39" s="192"/>
      <c r="F39" s="192">
        <f t="shared" si="0"/>
        <v>0</v>
      </c>
      <c r="G39" s="254" t="s">
        <v>805</v>
      </c>
      <c r="H39" s="90"/>
    </row>
    <row r="40" spans="1:8" x14ac:dyDescent="0.35">
      <c r="A40" s="134">
        <v>28</v>
      </c>
      <c r="B40" s="257" t="s">
        <v>839</v>
      </c>
      <c r="C40" s="51" t="s">
        <v>27</v>
      </c>
      <c r="D40" s="282">
        <v>60</v>
      </c>
      <c r="E40" s="192"/>
      <c r="F40" s="192">
        <f t="shared" si="0"/>
        <v>0</v>
      </c>
      <c r="G40" s="254" t="s">
        <v>805</v>
      </c>
    </row>
    <row r="41" spans="1:8" x14ac:dyDescent="0.35">
      <c r="A41" s="134" t="s">
        <v>568</v>
      </c>
      <c r="B41" s="257" t="s">
        <v>816</v>
      </c>
      <c r="C41" s="51" t="s">
        <v>27</v>
      </c>
      <c r="D41" s="56">
        <v>60.6</v>
      </c>
      <c r="E41" s="192"/>
      <c r="F41" s="192">
        <f t="shared" si="0"/>
        <v>0</v>
      </c>
      <c r="G41" s="254" t="s">
        <v>810</v>
      </c>
      <c r="H41" s="90"/>
    </row>
    <row r="42" spans="1:8" x14ac:dyDescent="0.35">
      <c r="A42" s="134">
        <v>29</v>
      </c>
      <c r="B42" s="257" t="s">
        <v>817</v>
      </c>
      <c r="C42" s="51" t="s">
        <v>27</v>
      </c>
      <c r="D42" s="56">
        <v>60</v>
      </c>
      <c r="E42" s="192"/>
      <c r="F42" s="192">
        <f t="shared" si="0"/>
        <v>0</v>
      </c>
      <c r="G42" s="254" t="s">
        <v>805</v>
      </c>
    </row>
    <row r="43" spans="1:8" x14ac:dyDescent="0.35">
      <c r="A43" s="82" t="s">
        <v>821</v>
      </c>
      <c r="B43" s="8" t="s">
        <v>898</v>
      </c>
      <c r="C43" s="84" t="s">
        <v>27</v>
      </c>
      <c r="D43" s="88">
        <v>205</v>
      </c>
      <c r="E43" s="192"/>
      <c r="F43" s="192">
        <f t="shared" si="0"/>
        <v>0</v>
      </c>
      <c r="G43" s="254" t="s">
        <v>805</v>
      </c>
      <c r="H43" s="90"/>
    </row>
    <row r="44" spans="1:8" s="55" customFormat="1" x14ac:dyDescent="0.35">
      <c r="A44" s="82" t="s">
        <v>822</v>
      </c>
      <c r="B44" s="8" t="s">
        <v>899</v>
      </c>
      <c r="C44" s="84" t="s">
        <v>881</v>
      </c>
      <c r="D44" s="282">
        <v>1055.9000000000001</v>
      </c>
      <c r="E44" s="192"/>
      <c r="F44" s="192">
        <f t="shared" si="0"/>
        <v>0</v>
      </c>
      <c r="G44" s="254" t="s">
        <v>805</v>
      </c>
    </row>
    <row r="45" spans="1:8" s="55" customFormat="1" x14ac:dyDescent="0.35">
      <c r="A45" s="82" t="s">
        <v>572</v>
      </c>
      <c r="B45" s="8" t="s">
        <v>900</v>
      </c>
      <c r="C45" s="84" t="s">
        <v>881</v>
      </c>
      <c r="D45" s="282">
        <v>76.7</v>
      </c>
      <c r="E45" s="192"/>
      <c r="F45" s="192">
        <f t="shared" si="0"/>
        <v>0</v>
      </c>
      <c r="G45" s="254" t="s">
        <v>805</v>
      </c>
      <c r="H45" s="90"/>
    </row>
    <row r="46" spans="1:8" x14ac:dyDescent="0.35">
      <c r="A46" s="49" t="s">
        <v>574</v>
      </c>
      <c r="B46" s="257" t="s">
        <v>840</v>
      </c>
      <c r="C46" s="51" t="s">
        <v>28</v>
      </c>
      <c r="D46" s="56">
        <v>1</v>
      </c>
      <c r="E46" s="192"/>
      <c r="F46" s="192">
        <f t="shared" si="0"/>
        <v>0</v>
      </c>
      <c r="G46" s="254" t="s">
        <v>805</v>
      </c>
    </row>
    <row r="47" spans="1:8" x14ac:dyDescent="0.35">
      <c r="A47" s="49" t="s">
        <v>575</v>
      </c>
      <c r="B47" s="257" t="s">
        <v>818</v>
      </c>
      <c r="C47" s="51" t="s">
        <v>28</v>
      </c>
      <c r="D47" s="56">
        <v>1</v>
      </c>
      <c r="E47" s="192"/>
      <c r="F47" s="192">
        <f t="shared" si="0"/>
        <v>0</v>
      </c>
      <c r="G47" s="254" t="s">
        <v>810</v>
      </c>
      <c r="H47" s="90"/>
    </row>
    <row r="48" spans="1:8" x14ac:dyDescent="0.35">
      <c r="A48" s="49" t="s">
        <v>871</v>
      </c>
      <c r="B48" s="257" t="s">
        <v>841</v>
      </c>
      <c r="C48" s="51" t="s">
        <v>28</v>
      </c>
      <c r="D48" s="56">
        <v>34</v>
      </c>
      <c r="E48" s="192"/>
      <c r="F48" s="192">
        <f t="shared" si="0"/>
        <v>0</v>
      </c>
      <c r="G48" s="254" t="s">
        <v>810</v>
      </c>
    </row>
    <row r="49" spans="1:8" x14ac:dyDescent="0.35">
      <c r="A49" s="49" t="s">
        <v>576</v>
      </c>
      <c r="B49" s="257" t="s">
        <v>842</v>
      </c>
      <c r="C49" s="51" t="s">
        <v>28</v>
      </c>
      <c r="D49" s="56">
        <v>5</v>
      </c>
      <c r="E49" s="192"/>
      <c r="F49" s="192">
        <f t="shared" si="0"/>
        <v>0</v>
      </c>
      <c r="G49" s="254" t="s">
        <v>805</v>
      </c>
      <c r="H49" s="90"/>
    </row>
    <row r="50" spans="1:8" x14ac:dyDescent="0.35">
      <c r="A50" s="49" t="s">
        <v>577</v>
      </c>
      <c r="B50" s="257" t="s">
        <v>819</v>
      </c>
      <c r="C50" s="51" t="s">
        <v>28</v>
      </c>
      <c r="D50" s="56">
        <v>5</v>
      </c>
      <c r="E50" s="192"/>
      <c r="F50" s="192">
        <f t="shared" si="0"/>
        <v>0</v>
      </c>
      <c r="G50" s="254" t="s">
        <v>810</v>
      </c>
    </row>
    <row r="51" spans="1:8" x14ac:dyDescent="0.35">
      <c r="A51" s="49" t="s">
        <v>872</v>
      </c>
      <c r="B51" s="257" t="s">
        <v>843</v>
      </c>
      <c r="C51" s="51" t="s">
        <v>28</v>
      </c>
      <c r="D51" s="56">
        <v>28</v>
      </c>
      <c r="E51" s="192"/>
      <c r="F51" s="192">
        <f t="shared" si="0"/>
        <v>0</v>
      </c>
      <c r="G51" s="254" t="s">
        <v>810</v>
      </c>
      <c r="H51" s="90"/>
    </row>
    <row r="52" spans="1:8" s="55" customFormat="1" x14ac:dyDescent="0.35">
      <c r="A52" s="49" t="s">
        <v>823</v>
      </c>
      <c r="B52" s="257" t="s">
        <v>844</v>
      </c>
      <c r="C52" s="51" t="s">
        <v>28</v>
      </c>
      <c r="D52" s="56">
        <v>11</v>
      </c>
      <c r="E52" s="192"/>
      <c r="F52" s="192">
        <f t="shared" si="0"/>
        <v>0</v>
      </c>
      <c r="G52" s="254" t="s">
        <v>805</v>
      </c>
    </row>
    <row r="53" spans="1:8" s="55" customFormat="1" x14ac:dyDescent="0.35">
      <c r="A53" s="49" t="s">
        <v>350</v>
      </c>
      <c r="B53" s="257" t="s">
        <v>820</v>
      </c>
      <c r="C53" s="51" t="s">
        <v>28</v>
      </c>
      <c r="D53" s="56">
        <v>11</v>
      </c>
      <c r="E53" s="192"/>
      <c r="F53" s="192">
        <f t="shared" si="0"/>
        <v>0</v>
      </c>
      <c r="G53" s="254" t="s">
        <v>810</v>
      </c>
      <c r="H53" s="90"/>
    </row>
    <row r="54" spans="1:8" x14ac:dyDescent="0.35">
      <c r="A54" s="49" t="s">
        <v>578</v>
      </c>
      <c r="B54" s="257" t="s">
        <v>845</v>
      </c>
      <c r="C54" s="51" t="s">
        <v>28</v>
      </c>
      <c r="D54" s="56">
        <v>50</v>
      </c>
      <c r="E54" s="192"/>
      <c r="F54" s="192">
        <f t="shared" si="0"/>
        <v>0</v>
      </c>
      <c r="G54" s="254" t="s">
        <v>810</v>
      </c>
    </row>
    <row r="55" spans="1:8" x14ac:dyDescent="0.35">
      <c r="A55" s="280" t="s">
        <v>351</v>
      </c>
      <c r="B55" s="283" t="s">
        <v>846</v>
      </c>
      <c r="C55" s="206" t="s">
        <v>211</v>
      </c>
      <c r="D55" s="281">
        <v>18</v>
      </c>
      <c r="E55" s="192"/>
      <c r="F55" s="192">
        <f t="shared" si="0"/>
        <v>0</v>
      </c>
      <c r="G55" s="254" t="s">
        <v>805</v>
      </c>
      <c r="H55" s="90"/>
    </row>
    <row r="56" spans="1:8" s="55" customFormat="1" x14ac:dyDescent="0.35">
      <c r="A56" s="280" t="s">
        <v>353</v>
      </c>
      <c r="B56" s="283" t="s">
        <v>847</v>
      </c>
      <c r="C56" s="206" t="s">
        <v>211</v>
      </c>
      <c r="D56" s="281">
        <v>5</v>
      </c>
      <c r="E56" s="192"/>
      <c r="F56" s="192">
        <f t="shared" si="0"/>
        <v>0</v>
      </c>
      <c r="G56" s="254" t="s">
        <v>805</v>
      </c>
    </row>
    <row r="57" spans="1:8" s="55" customFormat="1" x14ac:dyDescent="0.35">
      <c r="A57" s="280" t="s">
        <v>307</v>
      </c>
      <c r="B57" s="283" t="s">
        <v>848</v>
      </c>
      <c r="C57" s="206" t="s">
        <v>211</v>
      </c>
      <c r="D57" s="281">
        <v>11</v>
      </c>
      <c r="E57" s="192"/>
      <c r="F57" s="192">
        <f t="shared" si="0"/>
        <v>0</v>
      </c>
      <c r="G57" s="254" t="s">
        <v>805</v>
      </c>
      <c r="H57" s="90"/>
    </row>
    <row r="58" spans="1:8" s="55" customFormat="1" x14ac:dyDescent="0.35">
      <c r="A58" s="49" t="s">
        <v>262</v>
      </c>
      <c r="B58" s="257" t="s">
        <v>849</v>
      </c>
      <c r="C58" s="51" t="s">
        <v>211</v>
      </c>
      <c r="D58" s="56">
        <v>1</v>
      </c>
      <c r="E58" s="192"/>
      <c r="F58" s="192">
        <f t="shared" si="0"/>
        <v>0</v>
      </c>
      <c r="G58" s="254" t="s">
        <v>805</v>
      </c>
    </row>
    <row r="59" spans="1:8" s="55" customFormat="1" x14ac:dyDescent="0.35">
      <c r="A59" s="49" t="s">
        <v>580</v>
      </c>
      <c r="B59" s="257" t="s">
        <v>901</v>
      </c>
      <c r="C59" s="51" t="s">
        <v>28</v>
      </c>
      <c r="D59" s="52">
        <v>0.115</v>
      </c>
      <c r="E59" s="192"/>
      <c r="F59" s="192">
        <f t="shared" si="0"/>
        <v>0</v>
      </c>
      <c r="G59" s="254" t="s">
        <v>804</v>
      </c>
      <c r="H59" s="90"/>
    </row>
    <row r="60" spans="1:8" s="55" customFormat="1" x14ac:dyDescent="0.35">
      <c r="A60" s="49" t="s">
        <v>263</v>
      </c>
      <c r="B60" s="257" t="s">
        <v>850</v>
      </c>
      <c r="C60" s="51" t="s">
        <v>211</v>
      </c>
      <c r="D60" s="56">
        <v>2</v>
      </c>
      <c r="E60" s="192"/>
      <c r="F60" s="192">
        <f t="shared" si="0"/>
        <v>0</v>
      </c>
      <c r="G60" s="254" t="s">
        <v>805</v>
      </c>
    </row>
    <row r="61" spans="1:8" s="55" customFormat="1" x14ac:dyDescent="0.35">
      <c r="A61" s="49" t="s">
        <v>581</v>
      </c>
      <c r="B61" s="257" t="s">
        <v>902</v>
      </c>
      <c r="C61" s="51" t="s">
        <v>28</v>
      </c>
      <c r="D61" s="52">
        <v>0.23</v>
      </c>
      <c r="E61" s="192"/>
      <c r="F61" s="192">
        <f t="shared" si="0"/>
        <v>0</v>
      </c>
      <c r="G61" s="254" t="s">
        <v>804</v>
      </c>
      <c r="H61" s="90"/>
    </row>
    <row r="62" spans="1:8" s="55" customFormat="1" x14ac:dyDescent="0.35">
      <c r="A62" s="49" t="s">
        <v>264</v>
      </c>
      <c r="B62" s="257" t="s">
        <v>851</v>
      </c>
      <c r="C62" s="51" t="s">
        <v>211</v>
      </c>
      <c r="D62" s="56">
        <v>2</v>
      </c>
      <c r="E62" s="192"/>
      <c r="F62" s="192">
        <f t="shared" si="0"/>
        <v>0</v>
      </c>
      <c r="G62" s="254" t="s">
        <v>805</v>
      </c>
      <c r="H62" s="90"/>
    </row>
    <row r="63" spans="1:8" s="55" customFormat="1" x14ac:dyDescent="0.35">
      <c r="A63" s="49" t="s">
        <v>265</v>
      </c>
      <c r="B63" s="257" t="s">
        <v>852</v>
      </c>
      <c r="C63" s="51" t="s">
        <v>211</v>
      </c>
      <c r="D63" s="56">
        <v>2</v>
      </c>
      <c r="E63" s="192"/>
      <c r="F63" s="192">
        <f t="shared" si="0"/>
        <v>0</v>
      </c>
      <c r="G63" s="254" t="s">
        <v>805</v>
      </c>
    </row>
    <row r="64" spans="1:8" s="55" customFormat="1" x14ac:dyDescent="0.35">
      <c r="A64" s="49" t="s">
        <v>583</v>
      </c>
      <c r="B64" s="257" t="s">
        <v>873</v>
      </c>
      <c r="C64" s="51" t="s">
        <v>28</v>
      </c>
      <c r="D64" s="52">
        <v>0.23</v>
      </c>
      <c r="E64" s="192"/>
      <c r="F64" s="192">
        <f t="shared" si="0"/>
        <v>0</v>
      </c>
      <c r="G64" s="254" t="s">
        <v>804</v>
      </c>
      <c r="H64" s="90"/>
    </row>
    <row r="65" spans="1:8" s="55" customFormat="1" x14ac:dyDescent="0.35">
      <c r="A65" s="49" t="s">
        <v>266</v>
      </c>
      <c r="B65" s="8" t="s">
        <v>853</v>
      </c>
      <c r="C65" s="51" t="s">
        <v>27</v>
      </c>
      <c r="D65" s="282">
        <v>30</v>
      </c>
      <c r="E65" s="192"/>
      <c r="F65" s="192">
        <f t="shared" si="0"/>
        <v>0</v>
      </c>
      <c r="G65" s="254" t="s">
        <v>805</v>
      </c>
    </row>
    <row r="66" spans="1:8" s="55" customFormat="1" x14ac:dyDescent="0.35">
      <c r="A66" s="49" t="s">
        <v>584</v>
      </c>
      <c r="B66" s="8" t="s">
        <v>837</v>
      </c>
      <c r="C66" s="51" t="s">
        <v>27</v>
      </c>
      <c r="D66" s="56">
        <v>30.3</v>
      </c>
      <c r="E66" s="192"/>
      <c r="F66" s="192">
        <f t="shared" si="0"/>
        <v>0</v>
      </c>
      <c r="G66" s="254" t="s">
        <v>810</v>
      </c>
      <c r="H66" s="90"/>
    </row>
    <row r="67" spans="1:8" s="55" customFormat="1" x14ac:dyDescent="0.35">
      <c r="A67" s="49" t="s">
        <v>267</v>
      </c>
      <c r="B67" s="8" t="s">
        <v>854</v>
      </c>
      <c r="C67" s="51" t="s">
        <v>27</v>
      </c>
      <c r="D67" s="56">
        <v>30</v>
      </c>
      <c r="E67" s="192"/>
      <c r="F67" s="192">
        <f t="shared" si="0"/>
        <v>0</v>
      </c>
      <c r="G67" s="254" t="s">
        <v>805</v>
      </c>
    </row>
    <row r="68" spans="1:8" s="55" customFormat="1" x14ac:dyDescent="0.35">
      <c r="A68" s="134">
        <v>45</v>
      </c>
      <c r="B68" s="257" t="s">
        <v>855</v>
      </c>
      <c r="C68" s="51" t="s">
        <v>27</v>
      </c>
      <c r="D68" s="275">
        <v>20</v>
      </c>
      <c r="E68" s="192"/>
      <c r="F68" s="192">
        <f t="shared" si="0"/>
        <v>0</v>
      </c>
      <c r="G68" s="254" t="s">
        <v>805</v>
      </c>
      <c r="H68" s="90"/>
    </row>
    <row r="69" spans="1:8" s="55" customFormat="1" x14ac:dyDescent="0.35">
      <c r="A69" s="134">
        <v>46</v>
      </c>
      <c r="B69" s="257" t="s">
        <v>856</v>
      </c>
      <c r="C69" s="51" t="s">
        <v>27</v>
      </c>
      <c r="D69" s="275">
        <v>20</v>
      </c>
      <c r="E69" s="192"/>
      <c r="F69" s="192">
        <f t="shared" si="0"/>
        <v>0</v>
      </c>
      <c r="G69" s="254" t="s">
        <v>805</v>
      </c>
    </row>
    <row r="70" spans="1:8" s="55" customFormat="1" ht="16.5" x14ac:dyDescent="0.35">
      <c r="A70" s="68" t="s">
        <v>270</v>
      </c>
      <c r="B70" s="257" t="s">
        <v>857</v>
      </c>
      <c r="C70" s="70" t="s">
        <v>773</v>
      </c>
      <c r="D70" s="276">
        <v>12.373120000000002</v>
      </c>
      <c r="E70" s="192"/>
      <c r="F70" s="192">
        <f t="shared" si="0"/>
        <v>0</v>
      </c>
      <c r="G70" s="254" t="s">
        <v>805</v>
      </c>
      <c r="H70" s="90"/>
    </row>
    <row r="71" spans="1:8" s="55" customFormat="1" ht="16.5" x14ac:dyDescent="0.35">
      <c r="A71" s="68" t="s">
        <v>874</v>
      </c>
      <c r="B71" s="257" t="s">
        <v>858</v>
      </c>
      <c r="C71" s="70" t="s">
        <v>773</v>
      </c>
      <c r="D71" s="276">
        <v>1.48464</v>
      </c>
      <c r="E71" s="192"/>
      <c r="F71" s="192">
        <f t="shared" si="0"/>
        <v>0</v>
      </c>
      <c r="G71" s="254" t="s">
        <v>805</v>
      </c>
    </row>
    <row r="72" spans="1:8" s="55" customFormat="1" ht="16.5" x14ac:dyDescent="0.35">
      <c r="A72" s="68" t="s">
        <v>875</v>
      </c>
      <c r="B72" s="257" t="s">
        <v>859</v>
      </c>
      <c r="C72" s="70" t="s">
        <v>773</v>
      </c>
      <c r="D72" s="276">
        <v>1.45364</v>
      </c>
      <c r="E72" s="192"/>
      <c r="F72" s="192">
        <f t="shared" si="0"/>
        <v>0</v>
      </c>
      <c r="G72" s="254" t="s">
        <v>805</v>
      </c>
      <c r="H72" s="90"/>
    </row>
    <row r="73" spans="1:8" s="55" customFormat="1" x14ac:dyDescent="0.35">
      <c r="A73" s="49" t="s">
        <v>876</v>
      </c>
      <c r="B73" s="257" t="s">
        <v>860</v>
      </c>
      <c r="C73" s="51" t="s">
        <v>19</v>
      </c>
      <c r="D73" s="278">
        <v>38.278500000000008</v>
      </c>
      <c r="E73" s="192"/>
      <c r="F73" s="192">
        <f t="shared" ref="F73:F88" si="1">D73*E73</f>
        <v>0</v>
      </c>
      <c r="G73" s="254" t="s">
        <v>805</v>
      </c>
      <c r="H73" s="90"/>
    </row>
    <row r="74" spans="1:8" s="55" customFormat="1" x14ac:dyDescent="0.35">
      <c r="A74" s="49" t="s">
        <v>592</v>
      </c>
      <c r="B74" s="259" t="s">
        <v>861</v>
      </c>
      <c r="C74" s="51" t="s">
        <v>19</v>
      </c>
      <c r="D74" s="278">
        <v>0.69</v>
      </c>
      <c r="E74" s="192"/>
      <c r="F74" s="192">
        <f t="shared" si="1"/>
        <v>0</v>
      </c>
      <c r="G74" s="254" t="s">
        <v>805</v>
      </c>
      <c r="H74" s="90"/>
    </row>
    <row r="75" spans="1:8" s="55" customFormat="1" x14ac:dyDescent="0.35">
      <c r="A75" s="49" t="s">
        <v>599</v>
      </c>
      <c r="B75" s="8" t="s">
        <v>824</v>
      </c>
      <c r="C75" s="51" t="s">
        <v>27</v>
      </c>
      <c r="D75" s="56">
        <v>80</v>
      </c>
      <c r="E75" s="192"/>
      <c r="F75" s="192">
        <f t="shared" si="1"/>
        <v>0</v>
      </c>
      <c r="G75" s="254" t="s">
        <v>805</v>
      </c>
      <c r="H75" s="90"/>
    </row>
    <row r="76" spans="1:8" s="55" customFormat="1" x14ac:dyDescent="0.35">
      <c r="A76" s="49" t="s">
        <v>271</v>
      </c>
      <c r="B76" s="8" t="s">
        <v>825</v>
      </c>
      <c r="C76" s="51" t="s">
        <v>27</v>
      </c>
      <c r="D76" s="56">
        <v>30</v>
      </c>
      <c r="E76" s="192"/>
      <c r="F76" s="192">
        <f t="shared" si="1"/>
        <v>0</v>
      </c>
      <c r="G76" s="254" t="s">
        <v>805</v>
      </c>
      <c r="H76" s="90"/>
    </row>
    <row r="77" spans="1:8" s="55" customFormat="1" x14ac:dyDescent="0.35">
      <c r="A77" s="49" t="s">
        <v>272</v>
      </c>
      <c r="B77" s="8" t="s">
        <v>826</v>
      </c>
      <c r="C77" s="51" t="s">
        <v>27</v>
      </c>
      <c r="D77" s="56">
        <v>30</v>
      </c>
      <c r="E77" s="192"/>
      <c r="F77" s="192">
        <f t="shared" si="1"/>
        <v>0</v>
      </c>
      <c r="G77" s="254" t="s">
        <v>805</v>
      </c>
      <c r="H77" s="90"/>
    </row>
    <row r="78" spans="1:8" s="55" customFormat="1" x14ac:dyDescent="0.35">
      <c r="A78" s="49" t="s">
        <v>273</v>
      </c>
      <c r="B78" s="8" t="s">
        <v>827</v>
      </c>
      <c r="C78" s="51" t="s">
        <v>27</v>
      </c>
      <c r="D78" s="56">
        <v>20</v>
      </c>
      <c r="E78" s="192"/>
      <c r="F78" s="192">
        <f t="shared" si="1"/>
        <v>0</v>
      </c>
      <c r="G78" s="254" t="s">
        <v>805</v>
      </c>
      <c r="H78" s="90"/>
    </row>
    <row r="79" spans="1:8" s="55" customFormat="1" x14ac:dyDescent="0.35">
      <c r="A79" s="49" t="s">
        <v>610</v>
      </c>
      <c r="B79" s="257" t="s">
        <v>862</v>
      </c>
      <c r="C79" s="51" t="s">
        <v>19</v>
      </c>
      <c r="D79" s="278">
        <v>17.25</v>
      </c>
      <c r="E79" s="192"/>
      <c r="F79" s="192">
        <f t="shared" si="1"/>
        <v>0</v>
      </c>
      <c r="G79" s="254" t="s">
        <v>805</v>
      </c>
      <c r="H79" s="90"/>
    </row>
    <row r="80" spans="1:8" s="55" customFormat="1" x14ac:dyDescent="0.35">
      <c r="A80" s="49" t="s">
        <v>611</v>
      </c>
      <c r="B80" s="8" t="s">
        <v>863</v>
      </c>
      <c r="C80" s="51" t="s">
        <v>27</v>
      </c>
      <c r="D80" s="56">
        <v>20</v>
      </c>
      <c r="E80" s="192"/>
      <c r="F80" s="192">
        <f t="shared" si="1"/>
        <v>0</v>
      </c>
      <c r="G80" s="254" t="s">
        <v>805</v>
      </c>
      <c r="H80" s="90"/>
    </row>
    <row r="81" spans="1:8" s="55" customFormat="1" x14ac:dyDescent="0.35">
      <c r="A81" s="49" t="s">
        <v>612</v>
      </c>
      <c r="B81" s="257" t="s">
        <v>864</v>
      </c>
      <c r="C81" s="51" t="s">
        <v>52</v>
      </c>
      <c r="D81" s="278">
        <v>38</v>
      </c>
      <c r="E81" s="192"/>
      <c r="F81" s="192">
        <f t="shared" si="1"/>
        <v>0</v>
      </c>
      <c r="G81" s="254" t="s">
        <v>805</v>
      </c>
      <c r="H81" s="90"/>
    </row>
    <row r="82" spans="1:8" s="55" customFormat="1" x14ac:dyDescent="0.35">
      <c r="A82" s="49" t="s">
        <v>904</v>
      </c>
      <c r="B82" s="257" t="s">
        <v>903</v>
      </c>
      <c r="C82" s="51" t="s">
        <v>52</v>
      </c>
      <c r="D82" s="56">
        <v>38</v>
      </c>
      <c r="E82" s="192"/>
      <c r="F82" s="192">
        <f t="shared" si="1"/>
        <v>0</v>
      </c>
      <c r="G82" s="254" t="s">
        <v>804</v>
      </c>
      <c r="H82" s="90"/>
    </row>
    <row r="83" spans="1:8" s="55" customFormat="1" x14ac:dyDescent="0.35">
      <c r="A83" s="49" t="s">
        <v>904</v>
      </c>
      <c r="B83" s="257" t="s">
        <v>877</v>
      </c>
      <c r="C83" s="51" t="s">
        <v>28</v>
      </c>
      <c r="D83" s="56">
        <v>1</v>
      </c>
      <c r="E83" s="192"/>
      <c r="F83" s="192">
        <f t="shared" si="1"/>
        <v>0</v>
      </c>
      <c r="G83" s="254" t="s">
        <v>804</v>
      </c>
      <c r="H83" s="90"/>
    </row>
    <row r="84" spans="1:8" s="55" customFormat="1" x14ac:dyDescent="0.35">
      <c r="A84" s="134">
        <v>59</v>
      </c>
      <c r="B84" s="259" t="s">
        <v>865</v>
      </c>
      <c r="C84" s="51" t="s">
        <v>19</v>
      </c>
      <c r="D84" s="277">
        <v>0.54800000000000004</v>
      </c>
      <c r="E84" s="192"/>
      <c r="F84" s="192">
        <f t="shared" si="1"/>
        <v>0</v>
      </c>
      <c r="G84" s="254" t="s">
        <v>805</v>
      </c>
      <c r="H84" s="90"/>
    </row>
    <row r="85" spans="1:8" s="55" customFormat="1" x14ac:dyDescent="0.35">
      <c r="A85" s="49" t="s">
        <v>616</v>
      </c>
      <c r="B85" s="253" t="s">
        <v>866</v>
      </c>
      <c r="C85" s="70" t="s">
        <v>19</v>
      </c>
      <c r="D85" s="102">
        <v>0.54800000000000004</v>
      </c>
      <c r="E85" s="192"/>
      <c r="F85" s="192">
        <f t="shared" si="1"/>
        <v>0</v>
      </c>
      <c r="G85" s="254" t="s">
        <v>805</v>
      </c>
      <c r="H85" s="90"/>
    </row>
    <row r="86" spans="1:8" s="55" customFormat="1" x14ac:dyDescent="0.35">
      <c r="A86" s="43" t="s">
        <v>878</v>
      </c>
      <c r="B86" s="259" t="s">
        <v>828</v>
      </c>
      <c r="C86" s="84" t="s">
        <v>211</v>
      </c>
      <c r="D86" s="88">
        <v>5</v>
      </c>
      <c r="E86" s="192"/>
      <c r="F86" s="192">
        <f t="shared" si="1"/>
        <v>0</v>
      </c>
      <c r="G86" s="254" t="s">
        <v>805</v>
      </c>
      <c r="H86" s="90"/>
    </row>
    <row r="87" spans="1:8" s="55" customFormat="1" x14ac:dyDescent="0.35">
      <c r="A87" s="43" t="s">
        <v>879</v>
      </c>
      <c r="B87" s="259" t="s">
        <v>829</v>
      </c>
      <c r="C87" s="84" t="s">
        <v>211</v>
      </c>
      <c r="D87" s="88">
        <v>7</v>
      </c>
      <c r="E87" s="192"/>
      <c r="F87" s="192">
        <f t="shared" si="1"/>
        <v>0</v>
      </c>
      <c r="G87" s="254" t="s">
        <v>805</v>
      </c>
      <c r="H87" s="90"/>
    </row>
    <row r="88" spans="1:8" s="55" customFormat="1" ht="16.5" thickBot="1" x14ac:dyDescent="0.4">
      <c r="A88" s="43" t="s">
        <v>880</v>
      </c>
      <c r="B88" s="259" t="s">
        <v>830</v>
      </c>
      <c r="C88" s="84" t="s">
        <v>211</v>
      </c>
      <c r="D88" s="88">
        <v>4</v>
      </c>
      <c r="E88" s="192"/>
      <c r="F88" s="192">
        <f t="shared" si="1"/>
        <v>0</v>
      </c>
      <c r="G88" s="254" t="s">
        <v>805</v>
      </c>
      <c r="H88" s="90"/>
    </row>
    <row r="89" spans="1:8" ht="16.5" thickBot="1" x14ac:dyDescent="0.4">
      <c r="A89" s="215"/>
      <c r="B89" s="260" t="s">
        <v>30</v>
      </c>
      <c r="C89" s="218"/>
      <c r="D89" s="270"/>
      <c r="E89" s="270"/>
      <c r="F89" s="221">
        <f>SUM(F7:F88)</f>
        <v>0</v>
      </c>
    </row>
    <row r="90" spans="1:8" ht="16.5" thickBot="1" x14ac:dyDescent="0.4">
      <c r="A90" s="231"/>
      <c r="B90" s="261" t="s">
        <v>808</v>
      </c>
      <c r="C90" s="226"/>
      <c r="D90" s="271"/>
      <c r="E90" s="271"/>
      <c r="F90" s="272">
        <f>F89*C90</f>
        <v>0</v>
      </c>
    </row>
    <row r="91" spans="1:8" ht="16.5" thickBot="1" x14ac:dyDescent="0.4">
      <c r="A91" s="224"/>
      <c r="B91" s="262" t="s">
        <v>32</v>
      </c>
      <c r="C91" s="227"/>
      <c r="D91" s="273"/>
      <c r="E91" s="273"/>
      <c r="F91" s="221">
        <f>SUM(F89:F90)</f>
        <v>0</v>
      </c>
    </row>
    <row r="92" spans="1:8" ht="16.5" thickBot="1" x14ac:dyDescent="0.4">
      <c r="A92" s="231"/>
      <c r="B92" s="261" t="s">
        <v>34</v>
      </c>
      <c r="C92" s="226"/>
      <c r="D92" s="271"/>
      <c r="E92" s="271"/>
      <c r="F92" s="272">
        <f>F91*C92</f>
        <v>0</v>
      </c>
    </row>
    <row r="93" spans="1:8" ht="16.5" thickBot="1" x14ac:dyDescent="0.4">
      <c r="A93" s="224"/>
      <c r="B93" s="262" t="s">
        <v>32</v>
      </c>
      <c r="C93" s="227"/>
      <c r="D93" s="273"/>
      <c r="E93" s="273"/>
      <c r="F93" s="221">
        <f>SUM(F91:F92)</f>
        <v>0</v>
      </c>
    </row>
    <row r="94" spans="1:8" ht="16.5" thickBot="1" x14ac:dyDescent="0.4">
      <c r="A94" s="224"/>
      <c r="B94" s="263" t="s">
        <v>809</v>
      </c>
      <c r="C94" s="251"/>
      <c r="D94" s="273"/>
      <c r="E94" s="273"/>
      <c r="F94" s="274">
        <f>F93*C94</f>
        <v>0</v>
      </c>
    </row>
    <row r="95" spans="1:8" ht="16.5" thickBot="1" x14ac:dyDescent="0.4">
      <c r="A95" s="231"/>
      <c r="B95" s="264" t="s">
        <v>32</v>
      </c>
      <c r="C95" s="234"/>
      <c r="D95" s="271"/>
      <c r="E95" s="271"/>
      <c r="F95" s="271">
        <f>SUM(F93:F94)</f>
        <v>0</v>
      </c>
    </row>
    <row r="96" spans="1:8" ht="15" customHeight="1" x14ac:dyDescent="0.35">
      <c r="F96" s="284"/>
    </row>
    <row r="97" ht="5.25" customHeight="1" x14ac:dyDescent="0.35"/>
  </sheetData>
  <autoFilter ref="A6:G95"/>
  <mergeCells count="6">
    <mergeCell ref="F4:F5"/>
    <mergeCell ref="A4:A5"/>
    <mergeCell ref="B4:B5"/>
    <mergeCell ref="C4:C5"/>
    <mergeCell ref="D4:D5"/>
    <mergeCell ref="E4:E5"/>
  </mergeCells>
  <conditionalFormatting sqref="D86:D88">
    <cfRule type="cellIs" dxfId="1" priority="1" stopIfTrue="1" operator="equal">
      <formula>8223.307275</formula>
    </cfRule>
  </conditionalFormatting>
  <conditionalFormatting sqref="B86:D8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2022-08-03T13:22:46Z</dcterms:modified>
</cp:coreProperties>
</file>